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03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<sst xmlns="http://schemas.openxmlformats.org/spreadsheetml/2006/main" count="335" uniqueCount="101">
  <si>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</si>
  <si>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</si>
  <si>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</si>
  <si>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</si>
  <si>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</si>
  <si>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</si>
  <si>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</si>
  <si>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</si>
  <si>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</si>
  <si>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</si>
  <si>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</si>
  <si>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</si>
  <si>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</si>
  <si>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</si>
  <si>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</si>
  <si>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</si>
  <si>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</si>
  <si>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</si>
  <si>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</si>
  <si>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</si>
  <si>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</si>
  <si>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</si>
  <si>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</si>
  <si>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</si>
  <si>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</si>
  <si>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</si>
  <si>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</si>
  <si>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</si>
  <si>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</si>
  <si>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</si>
  <si>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</si>
  <si>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</si>
  <si>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</si>
  <si>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</si>
  <si>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</si>
  <si>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</si>
  <si>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</si>
  <si>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</si>
  <si>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</si>
  <si>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</si>
  <si>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</si>
  <si>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</si>
  <si>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</si>
  <si>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</si>
  <si>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</si>
  <si>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</si>
  <si>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</si>
  <si>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</si>
  <si>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</si>
  <si>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</si>
  <si>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</si>
  <si>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</si>
  <si>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</si>
  <si>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</si>
  <si>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</si>
  <si>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</si>
  <si>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</si>
  <si>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</si>
  <si>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</si>
  <si>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</si>
  <si>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</si>
  <si>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</si>
  <si>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</si>
  <si>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</si>
  <si>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</si>
  <si>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</si>
  <si>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</si>
  <si>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</si>
  <si>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</si>
  <si>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</si>
  <si>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</si>
  <si>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</si>
  <si>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</si>
  <si>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</si>
  <si>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</si>
  <si>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</si>
  <si>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</si>
  <si>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</si>
  <si>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</si>
  <si>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</si>
  <si>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</si>
  <si>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</si>
  <si>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</si>
  <si>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</si>
  <si>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</si>
  <si>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</si>
  <si>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</si>
  <si>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</si>
  <si>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</si>
  <si>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</si>
  <si>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</si>
  <si>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</si>
  <si>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</si>
  <si>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</si>
  <si>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</si>
  <si>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</si>
  <si>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</si>
  <si>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МАОУ "Лицей-инженерный центр" Советского района г.Казани</t>
  </si>
  <si>
    <t>Директор</t>
  </si>
  <si>
    <t>Хайрутдинова В.К.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</si>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</sst>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97</v>
      </c>
      <c r="D1" s="122"/>
      <c r="E1" s="122"/>
      <c r="F1" s="5" t="s">
        <v>14</v>
      </c>
      <c r="G1" s="4" t="s">
        <v>15</v>
      </c>
      <c r="H1" s="123" t="s">
        <v>98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99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116" t="s">
        <v>100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82</v>
      </c>
      <c r="F6" s="112">
        <v>90</v>
      </c>
      <c r="G6" s="107">
        <v>8.2680000000000007</v>
      </c>
      <c r="H6" s="107">
        <v>9.9109999999999996</v>
      </c>
      <c r="I6" s="107">
        <v>9.1170000000000009</v>
      </c>
      <c r="J6" s="106">
        <v>159</v>
      </c>
      <c r="K6" s="47" t="s">
        <v>83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85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84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65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578</v>
      </c>
      <c r="G13" s="74">
        <f>SUM(G6:G12)</f>
        <v>20.056999999999999</v>
      </c>
      <c r="H13" s="74">
        <f>SUM(H6:H12)</f>
        <v>20.260999999999999</v>
      </c>
      <c r="I13" s="74">
        <f>SUM(I6:I12)</f>
        <v>67.078999999999994</v>
      </c>
      <c r="J13" s="73">
        <f>SUM(J6:J12)</f>
        <v>533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66</v>
      </c>
      <c r="F25" s="101">
        <v>180</v>
      </c>
      <c r="G25" s="102">
        <v>13.404999999999999</v>
      </c>
      <c r="H25" s="102">
        <v>15.241</v>
      </c>
      <c r="I25" s="102">
        <v>30.783999999999999</v>
      </c>
      <c r="J25" s="101">
        <v>314</v>
      </c>
      <c r="K25" s="60" t="s">
        <v>67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20" t="s">
        <v>22</v>
      </c>
      <c r="E29" s="43" t="s">
        <v>70</v>
      </c>
      <c r="F29" s="64">
        <v>100</v>
      </c>
      <c r="G29" s="67">
        <v>0.4</v>
      </c>
      <c r="H29" s="67">
        <v>0.4</v>
      </c>
      <c r="I29" s="67">
        <v>9.8000000000000007</v>
      </c>
      <c r="J29" s="64">
        <v>47</v>
      </c>
      <c r="K29" s="63" t="s">
        <v>46</v>
      </c>
      <c r="L29" s="62"/>
    </row>
    <row r="30" spans="1:12" ht="13.8" x14ac:dyDescent="0.25">
      <c r="A30" s="37"/>
      <c r="B30" s="16"/>
      <c r="C30" s="17"/>
      <c r="D30" s="41"/>
      <c r="E30" s="93"/>
      <c r="F30" s="94"/>
      <c r="G30" s="95"/>
      <c r="H30" s="95"/>
      <c r="I30" s="95"/>
      <c r="J30" s="94"/>
      <c r="K30" s="68"/>
      <c r="L30" s="62"/>
    </row>
    <row r="31" spans="1:12" ht="13.8" x14ac:dyDescent="0.25">
      <c r="A31" s="37"/>
      <c r="B31" s="16"/>
      <c r="C31" s="17"/>
      <c r="D31" s="41"/>
      <c r="E31" s="93"/>
      <c r="F31" s="94"/>
      <c r="G31" s="95"/>
      <c r="H31" s="95"/>
      <c r="I31" s="95"/>
      <c r="J31" s="94"/>
      <c r="K31" s="68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 t="shared" ref="G32:J32" si="4">SUM(G25:G31)</f>
        <v>16.331999999999997</v>
      </c>
      <c r="H32" s="74">
        <f t="shared" si="4"/>
        <v>16.003</v>
      </c>
      <c r="I32" s="74">
        <f t="shared" si="4"/>
        <v>67.41</v>
      </c>
      <c r="J32" s="73">
        <f t="shared" si="4"/>
        <v>484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68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86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84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87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88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 t="shared" ref="G51:J51" si="9">SUM(G44:G50)</f>
        <v>16.532</v>
      </c>
      <c r="H51" s="74">
        <f>SUM(H44:H50)</f>
        <v>17.545999999999999</v>
      </c>
      <c r="I51" s="74">
        <f t="shared" si="9"/>
        <v>77.399000000000001</v>
      </c>
      <c r="J51" s="73">
        <f t="shared" si="9"/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71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72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69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89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77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78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74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73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90</v>
      </c>
      <c r="F88" s="64">
        <v>30</v>
      </c>
      <c r="G88" s="67">
        <v>1.8460000000000001</v>
      </c>
      <c r="H88" s="64">
        <v>4.7709999999999999</v>
      </c>
      <c r="I88" s="67">
        <v>19.071999999999999</v>
      </c>
      <c r="J88" s="64">
        <v>127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19.650000000000002</v>
      </c>
      <c r="H89" s="74">
        <f>SUM(H82:H88)</f>
        <v>20.709</v>
      </c>
      <c r="I89" s="74">
        <f>SUM(I82:I88)</f>
        <v>68.861000000000004</v>
      </c>
      <c r="J89" s="73">
        <f>SUM(J82:J88)</f>
        <v>558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91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76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92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73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 t="shared" ref="G119:J119" si="24">G108+G118</f>
        <v>15.700000000000001</v>
      </c>
      <c r="H119" s="36">
        <f t="shared" si="24"/>
        <v>15.980999999999998</v>
      </c>
      <c r="I119" s="36">
        <f t="shared" si="24"/>
        <v>67.288000000000011</v>
      </c>
      <c r="J119" s="36">
        <f t="shared" si="24"/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73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86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84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 t="shared" ref="G138:J138" si="27">G127+G137</f>
        <v>19.392000000000003</v>
      </c>
      <c r="H138" s="36">
        <f t="shared" si="27"/>
        <v>18.132999999999999</v>
      </c>
      <c r="I138" s="36">
        <f t="shared" si="27"/>
        <v>75.254999999999995</v>
      </c>
      <c r="J138" s="36">
        <f t="shared" si="27"/>
        <v>545</v>
      </c>
      <c r="K138" s="36"/>
      <c r="L138" s="36">
        <f t="shared" ref="L138" si="28"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79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80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70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 t="shared" ref="G157:J157" si="31">G146+G156</f>
        <v>19.934000000000001</v>
      </c>
      <c r="H157" s="36">
        <f t="shared" si="31"/>
        <v>19.662999999999997</v>
      </c>
      <c r="I157" s="36">
        <f t="shared" si="31"/>
        <v>67.533999999999992</v>
      </c>
      <c r="J157" s="36">
        <f t="shared" si="31"/>
        <v>532</v>
      </c>
      <c r="K157" s="36"/>
      <c r="L157" s="36">
        <f t="shared" ref="L157" si="32"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76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75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 t="shared" ref="G176:J176" si="35">G165+G175</f>
        <v>17.928999999999998</v>
      </c>
      <c r="H176" s="36">
        <f t="shared" si="35"/>
        <v>19.550999999999998</v>
      </c>
      <c r="I176" s="36">
        <f t="shared" si="35"/>
        <v>72.747</v>
      </c>
      <c r="J176" s="36">
        <f t="shared" si="35"/>
        <v>543</v>
      </c>
      <c r="K176" s="36"/>
      <c r="L176" s="36">
        <f t="shared" ref="L176" si="36"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73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81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20.628</v>
      </c>
      <c r="I195" s="36">
        <f t="shared" si="39"/>
        <v>81.975000000000009</v>
      </c>
      <c r="J195" s="36">
        <f t="shared" si="39"/>
        <v>583</v>
      </c>
      <c r="K195" s="36"/>
      <c r="L195" s="36">
        <f t="shared" ref="L195" si="40"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93</v>
      </c>
      <c r="F196" s="91">
        <v>90</v>
      </c>
      <c r="G196" s="92">
        <v>11.103</v>
      </c>
      <c r="H196" s="92">
        <v>6.008</v>
      </c>
      <c r="I196" s="92">
        <v>11.093</v>
      </c>
      <c r="J196" s="91">
        <v>143</v>
      </c>
      <c r="K196" s="80" t="s">
        <v>94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73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27.6" x14ac:dyDescent="0.25">
      <c r="A201" s="15"/>
      <c r="B201" s="16"/>
      <c r="C201" s="17"/>
      <c r="D201" s="20" t="s">
        <v>24</v>
      </c>
      <c r="E201" s="97" t="s">
        <v>89</v>
      </c>
      <c r="F201" s="98">
        <v>65</v>
      </c>
      <c r="G201" s="99">
        <v>0.54</v>
      </c>
      <c r="H201" s="99">
        <v>5.085</v>
      </c>
      <c r="I201" s="99">
        <v>1.71</v>
      </c>
      <c r="J201" s="98">
        <v>55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90</v>
      </c>
      <c r="F202" s="64">
        <v>30</v>
      </c>
      <c r="G202" s="67">
        <v>1.8460000000000001</v>
      </c>
      <c r="H202" s="64">
        <v>4.7709999999999999</v>
      </c>
      <c r="I202" s="67">
        <v>19.071999999999999</v>
      </c>
      <c r="J202" s="64">
        <v>127</v>
      </c>
      <c r="K202" s="63"/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563</v>
      </c>
      <c r="G203" s="74">
        <f t="shared" ref="G203:I203" si="41">SUM(G196:G202)</f>
        <v>17.777999999999999</v>
      </c>
      <c r="H203" s="73">
        <f t="shared" si="41"/>
        <v>20.722999999999999</v>
      </c>
      <c r="I203" s="73">
        <f t="shared" si="41"/>
        <v>70.888000000000005</v>
      </c>
      <c r="J203" s="73">
        <f>SUM(J196:J202)</f>
        <v>547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563</v>
      </c>
      <c r="G214" s="36">
        <f t="shared" ref="G214:J214" si="45">G203+G213</f>
        <v>17.777999999999999</v>
      </c>
      <c r="H214" s="36">
        <f t="shared" si="45"/>
        <v>20.722999999999999</v>
      </c>
      <c r="I214" s="36">
        <f t="shared" si="45"/>
        <v>70.888000000000005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73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95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96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75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 t="shared" ref="I222:J222" si="47">SUM(I215:I221)</f>
        <v>78.13</v>
      </c>
      <c r="J222" s="73">
        <f t="shared" si="47"/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668</v>
      </c>
      <c r="G233" s="40">
        <f t="shared" ref="G233:J233" si="51">G222+G232</f>
        <v>18.527000000000005</v>
      </c>
      <c r="H233" s="40">
        <f t="shared" si="51"/>
        <v>17.372999999999998</v>
      </c>
      <c r="I233" s="40">
        <f t="shared" si="51"/>
        <v>78.13</v>
      </c>
      <c r="J233" s="36">
        <f t="shared" si="51"/>
        <v>547</v>
      </c>
      <c r="K233" s="36"/>
      <c r="L233" s="36">
        <f t="shared" ref="L233" si="52"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572.83333333333337</v>
      </c>
      <c r="G234" s="85">
        <f>(G119+G100+G81+G62+G43+G24+G233+G214+G195+G176+G157+G138)/12</f>
        <v>18.161333333333332</v>
      </c>
      <c r="H234" s="85">
        <f>(H119+H100+H81+H62+H43+H24+H233+H214+H195+H176+H157+H138)/12</f>
        <v>18.925916666666662</v>
      </c>
      <c r="I234" s="85">
        <f>(I119+I100+I81+I62+I43+I24+I233+I214+I195+I176+I157+I138)/12</f>
        <v>72.031166666666664</v>
      </c>
      <c r="J234" s="86">
        <f>(J119+J100+J81+J62+J43+J24+J233+J214+J195+J176+J157+J138)/12</f>
        <v>537.08333333333337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2025-08-06T11:03:19Z</cp:lastPrinted>
  <dcterms:created xsi:type="dcterms:W3CDTF">2022-05-16T14:23:56Z</dcterms:created>
  <dcterms:modified xsi:type="dcterms:W3CDTF">2026-03-27T05:30:10Z</dcterms:modified>
</cp:coreProperties>
</file>